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ngkasan_KPI" sheetId="1" state="visible" r:id="rId1"/>
    <sheet name="Omset_dan_Nota_Multi_Tahun" sheetId="2" state="visible" r:id="rId2"/>
    <sheet name="Divisi_CCTV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 &quot;#,##0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i val="1"/>
      <color rgb="0064748B"/>
      <sz val="9"/>
    </font>
    <font>
      <name val="Arial"/>
      <b val="1"/>
      <color rgb="00FFFFFF"/>
      <sz val="11"/>
    </font>
    <font>
      <name val="Arial"/>
      <color rgb="001E293B"/>
      <sz val="10"/>
    </font>
    <font>
      <name val="Arial"/>
      <b val="1"/>
      <color rgb="000F172A"/>
      <sz val="11"/>
    </font>
    <font>
      <name val="Arial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059669"/>
        <bgColor rgb="00059669"/>
      </patternFill>
    </fill>
    <fill>
      <patternFill patternType="solid">
        <fgColor rgb="00EFF6FF"/>
        <bgColor rgb="00EFF6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3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5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/>
    </xf>
    <xf numFmtId="0" fontId="3" fillId="4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6" fillId="0" borderId="2" applyAlignment="1" pivotButton="0" quotePrefix="0" xfId="0">
      <alignment horizontal="center"/>
    </xf>
    <xf numFmtId="164" fontId="6" fillId="0" borderId="2" applyAlignment="1" pivotButton="0" quotePrefix="0" xfId="0">
      <alignment horizontal="right"/>
    </xf>
    <xf numFmtId="165" fontId="4" fillId="0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164" fontId="6" fillId="5" borderId="1" applyAlignment="1" pivotButton="0" quotePrefix="0" xfId="0">
      <alignment horizontal="right"/>
    </xf>
    <xf numFmtId="165" fontId="6" fillId="5" borderId="1" applyAlignment="1" pivotButton="0" quotePrefix="0" xfId="0">
      <alignment horizontal="center"/>
    </xf>
    <xf numFmtId="165" fontId="6" fillId="0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31" customWidth="1" min="3" max="3"/>
    <col width="21" customWidth="1" min="4" max="4"/>
    <col width="23" customWidth="1" min="5" max="5"/>
    <col width="19" customWidth="1" min="6" max="6"/>
    <col width="27" customWidth="1" min="7" max="7"/>
  </cols>
  <sheetData>
    <row r="1">
      <c r="A1" s="1" t="inlineStr">
        <is>
          <t>STARCOMP INDONESIA - Laporan Performa Teknisi &amp; Kinerja Tahunan</t>
        </is>
      </c>
    </row>
    <row r="2">
      <c r="A2" s="2" t="inlineStr">
        <is>
          <t>Alamat: Jl. Rajawali Raya No. 37A, Condongcatur, Depok, Sleman, D.I. Yogyakarta 55582 | Telp: 0812-2828-5656 / (0274) 888-xxx | Terakhir Diperbarui: 2026-10-13</t>
        </is>
      </c>
    </row>
    <row r="3"/>
    <row r="4">
      <c r="A4" s="3" t="inlineStr">
        <is>
          <t>Tahun</t>
        </is>
      </c>
      <c r="B4" s="3" t="inlineStr">
        <is>
          <t>Total Nota Masuk</t>
        </is>
      </c>
      <c r="C4" s="3" t="inlineStr">
        <is>
          <t>Total Nota Keluar (Selesai)</t>
        </is>
      </c>
      <c r="D4" s="3" t="inlineStr">
        <is>
          <t>Total Nota Cancel</t>
        </is>
      </c>
      <c r="E4" s="3" t="inlineStr">
        <is>
          <t>Completion Rate (%)</t>
        </is>
      </c>
      <c r="F4" s="3" t="inlineStr">
        <is>
          <t>Cancel Rate (%)</t>
        </is>
      </c>
      <c r="G4" s="3" t="inlineStr">
        <is>
          <t>Total Omset Servis (Rp)</t>
        </is>
      </c>
    </row>
    <row r="5">
      <c r="A5" s="4" t="n">
        <v>2026</v>
      </c>
      <c r="B5" s="5" t="n">
        <v>3326</v>
      </c>
      <c r="C5" s="5" t="n">
        <v>3263</v>
      </c>
      <c r="D5" s="5" t="n">
        <v>371</v>
      </c>
      <c r="E5" s="4" t="inlineStr">
        <is>
          <t>98.1%</t>
        </is>
      </c>
      <c r="F5" s="4" t="inlineStr">
        <is>
          <t>11.2%</t>
        </is>
      </c>
      <c r="G5" s="6" t="n">
        <v>751753700</v>
      </c>
    </row>
    <row r="6">
      <c r="A6" s="4" t="n">
        <v>2025</v>
      </c>
      <c r="B6" s="5" t="n">
        <v>4819</v>
      </c>
      <c r="C6" s="5" t="n">
        <v>4590</v>
      </c>
      <c r="D6" s="5" t="n">
        <v>409</v>
      </c>
      <c r="E6" s="4" t="inlineStr">
        <is>
          <t>95.2%</t>
        </is>
      </c>
      <c r="F6" s="4" t="inlineStr">
        <is>
          <t>8.5%</t>
        </is>
      </c>
      <c r="G6" s="6" t="n">
        <v>936039900</v>
      </c>
    </row>
    <row r="7">
      <c r="A7" s="4" t="n">
        <v>2024</v>
      </c>
      <c r="B7" s="5" t="n">
        <v>5033</v>
      </c>
      <c r="C7" s="5" t="n">
        <v>4829</v>
      </c>
      <c r="D7" s="5" t="n">
        <v>371</v>
      </c>
      <c r="E7" s="4" t="inlineStr">
        <is>
          <t>95.9%</t>
        </is>
      </c>
      <c r="F7" s="4" t="inlineStr">
        <is>
          <t>7.4%</t>
        </is>
      </c>
      <c r="G7" s="6" t="n">
        <v>837358000</v>
      </c>
    </row>
    <row r="8">
      <c r="A8" s="4" t="n">
        <v>2023</v>
      </c>
      <c r="B8" s="5" t="n">
        <v>4270</v>
      </c>
      <c r="C8" s="5" t="n">
        <v>4266</v>
      </c>
      <c r="D8" s="5" t="n">
        <v>346</v>
      </c>
      <c r="E8" s="4" t="inlineStr">
        <is>
          <t>99.9%</t>
        </is>
      </c>
      <c r="F8" s="4" t="inlineStr">
        <is>
          <t>8.1%</t>
        </is>
      </c>
      <c r="G8" s="6" t="n">
        <v>762281500</v>
      </c>
    </row>
    <row r="9">
      <c r="A9" s="4" t="n">
        <v>2022</v>
      </c>
      <c r="B9" s="5" t="n">
        <v>3317</v>
      </c>
      <c r="C9" s="5" t="n">
        <v>3285</v>
      </c>
      <c r="D9" s="5" t="n">
        <v>304</v>
      </c>
      <c r="E9" s="4" t="inlineStr">
        <is>
          <t>99.0%</t>
        </is>
      </c>
      <c r="F9" s="4" t="inlineStr">
        <is>
          <t>9.2%</t>
        </is>
      </c>
      <c r="G9" s="6" t="n">
        <v>525529500</v>
      </c>
    </row>
    <row r="10">
      <c r="A10" s="4" t="n">
        <v>2021</v>
      </c>
      <c r="B10" s="5" t="n">
        <v>2070</v>
      </c>
      <c r="C10" s="5" t="n">
        <v>2003</v>
      </c>
      <c r="D10" s="5" t="n">
        <v>192</v>
      </c>
      <c r="E10" s="4" t="inlineStr">
        <is>
          <t>96.8%</t>
        </is>
      </c>
      <c r="F10" s="4" t="inlineStr">
        <is>
          <t>9.3%</t>
        </is>
      </c>
      <c r="G10" s="6" t="n">
        <v>301981000</v>
      </c>
    </row>
    <row r="11"/>
    <row r="12">
      <c r="A12" s="7" t="inlineStr">
        <is>
          <t>Catatan Analisis Pertumbuhan Finansial &amp; Operasional Multi-Tahun (2021–2026):</t>
        </is>
      </c>
    </row>
    <row r="13">
      <c r="A13" s="8" t="inlineStr">
        <is>
          <t>- Komparasi vs 2025 (1 Tahun Lalu): Pertumbuhan Omset +-19.7% (+Rp -184,286,200) | Volume Nota Selesai +-28.9% (+-1327 nota)</t>
        </is>
      </c>
    </row>
    <row r="14">
      <c r="A14" s="8" t="inlineStr">
        <is>
          <t>- Komparasi vs 2024 (2 Tahun Lalu): Pertumbuhan Omset +-10.2% (+Rp -85,604,300) | Volume Nota Selesai +-32.4% (+-1566 nota)</t>
        </is>
      </c>
    </row>
    <row r="15">
      <c r="A15" s="8" t="inlineStr">
        <is>
          <t>- Komparasi vs 2023 (3 Tahun Lalu): Pertumbuhan Omset +-1.4% (+Rp -10,527,800) | Volume Nota Selesai +-23.5% (+-1003 nota)</t>
        </is>
      </c>
    </row>
    <row r="16">
      <c r="A16" s="8" t="inlineStr">
        <is>
          <t>- Komparasi vs 2022 (4 Tahun Lalu): Pertumbuhan Omset +43.0% (+Rp 226,224,200) | Volume Nota Selesai +-0.7% (+-22 nota)</t>
        </is>
      </c>
    </row>
    <row r="17">
      <c r="A17" s="8" t="inlineStr">
        <is>
          <t>- Komparasi vs 2021 (5 Tahun Lalu): Pertumbuhan Omset +148.9% (+Rp 449,772,700) | Volume Nota Selesai +62.9% (+1260 nota)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5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</cols>
  <sheetData>
    <row r="1">
      <c r="A1" s="9" t="inlineStr">
        <is>
          <t>KOMPARASI OMSET DAN NOTA BULANAN MULTI-TAHUN (2021 - 2026)</t>
        </is>
      </c>
    </row>
    <row r="2"/>
    <row r="3">
      <c r="A3" s="10" t="inlineStr">
        <is>
          <t>Bulan</t>
        </is>
      </c>
      <c r="B3" s="10" t="inlineStr">
        <is>
          <t>Omset 2026 (Rp)</t>
        </is>
      </c>
      <c r="C3" s="10" t="inlineStr">
        <is>
          <t>Omset 2025 (Rp)</t>
        </is>
      </c>
      <c r="D3" s="10" t="inlineStr">
        <is>
          <t>Omset 2024 (Rp)</t>
        </is>
      </c>
      <c r="E3" s="10" t="inlineStr">
        <is>
          <t>Omset 2023 (Rp)</t>
        </is>
      </c>
      <c r="F3" s="10" t="inlineStr">
        <is>
          <t>Omset 2022 (Rp)</t>
        </is>
      </c>
      <c r="G3" s="10" t="inlineStr">
        <is>
          <t>Omset 2021 (Rp)</t>
        </is>
      </c>
      <c r="H3" s="10" t="inlineStr">
        <is>
          <t>Masuk 2026</t>
        </is>
      </c>
      <c r="I3" s="10" t="inlineStr">
        <is>
          <t>Masuk 2025</t>
        </is>
      </c>
      <c r="J3" s="10" t="inlineStr">
        <is>
          <t>Masuk 2024</t>
        </is>
      </c>
      <c r="K3" s="10" t="inlineStr">
        <is>
          <t>Masuk 2023</t>
        </is>
      </c>
      <c r="L3" s="10" t="inlineStr">
        <is>
          <t>Masuk 2022</t>
        </is>
      </c>
      <c r="M3" s="10" t="inlineStr">
        <is>
          <t>Masuk 2021</t>
        </is>
      </c>
      <c r="N3" s="10" t="inlineStr">
        <is>
          <t>Keluar 2026</t>
        </is>
      </c>
      <c r="O3" s="10" t="inlineStr">
        <is>
          <t>Keluar 2025</t>
        </is>
      </c>
      <c r="P3" s="10" t="inlineStr">
        <is>
          <t>Keluar 2024</t>
        </is>
      </c>
      <c r="Q3" s="10" t="inlineStr">
        <is>
          <t>Keluar 2023</t>
        </is>
      </c>
      <c r="R3" s="10" t="inlineStr">
        <is>
          <t>Keluar 2022</t>
        </is>
      </c>
      <c r="S3" s="10" t="inlineStr">
        <is>
          <t>Keluar 2021</t>
        </is>
      </c>
      <c r="T3" s="10" t="inlineStr">
        <is>
          <t>Cancel 2026</t>
        </is>
      </c>
      <c r="U3" s="10" t="inlineStr">
        <is>
          <t>Cancel 2025</t>
        </is>
      </c>
      <c r="V3" s="10" t="inlineStr">
        <is>
          <t>Cancel 2024</t>
        </is>
      </c>
      <c r="W3" s="10" t="inlineStr">
        <is>
          <t>Cancel 2023</t>
        </is>
      </c>
      <c r="X3" s="10" t="inlineStr">
        <is>
          <t>Cancel 2022</t>
        </is>
      </c>
      <c r="Y3" s="10" t="inlineStr">
        <is>
          <t>Cancel 2021</t>
        </is>
      </c>
    </row>
    <row r="4">
      <c r="A4" s="11" t="inlineStr">
        <is>
          <t>Januari</t>
        </is>
      </c>
      <c r="B4" s="6" t="n">
        <v>84778000</v>
      </c>
      <c r="C4" s="6" t="n">
        <v>85570000</v>
      </c>
      <c r="D4" s="6" t="n">
        <v>60655000</v>
      </c>
      <c r="E4" s="6" t="n">
        <v>63094500</v>
      </c>
      <c r="F4" s="6" t="n">
        <v>41880000</v>
      </c>
      <c r="G4" s="6" t="n">
        <v>8970000</v>
      </c>
      <c r="H4" s="5" t="n">
        <v>426</v>
      </c>
      <c r="I4" s="5" t="n">
        <v>469</v>
      </c>
      <c r="J4" s="5" t="n">
        <v>378</v>
      </c>
      <c r="K4" s="5" t="n">
        <v>328</v>
      </c>
      <c r="L4" s="5" t="n">
        <v>239</v>
      </c>
      <c r="M4" s="5" t="n">
        <v>109</v>
      </c>
      <c r="N4" s="5" t="n">
        <v>397</v>
      </c>
      <c r="O4" s="5" t="n">
        <v>441</v>
      </c>
      <c r="P4" s="5" t="n">
        <v>314</v>
      </c>
      <c r="Q4" s="5" t="n">
        <v>335</v>
      </c>
      <c r="R4" s="5" t="n">
        <v>248</v>
      </c>
      <c r="S4" s="5" t="n">
        <v>102</v>
      </c>
      <c r="T4" s="5" t="n">
        <v>45</v>
      </c>
      <c r="U4" s="5" t="n">
        <v>409</v>
      </c>
      <c r="V4" s="5" t="n">
        <v>371</v>
      </c>
      <c r="W4" s="5" t="n">
        <v>346</v>
      </c>
      <c r="X4" s="5" t="n">
        <v>304</v>
      </c>
      <c r="Y4" s="5" t="n">
        <v>192</v>
      </c>
    </row>
    <row r="5">
      <c r="A5" s="11" t="inlineStr">
        <is>
          <t>Februari</t>
        </is>
      </c>
      <c r="B5" s="6" t="n">
        <v>80931000</v>
      </c>
      <c r="C5" s="6" t="n">
        <v>68010000</v>
      </c>
      <c r="D5" s="6" t="n">
        <v>69385000</v>
      </c>
      <c r="E5" s="6" t="n">
        <v>64046000</v>
      </c>
      <c r="F5" s="6" t="n">
        <v>30692000</v>
      </c>
      <c r="G5" s="6" t="n">
        <v>25328000</v>
      </c>
      <c r="H5" s="5" t="n">
        <v>360</v>
      </c>
      <c r="I5" s="5" t="n">
        <v>381</v>
      </c>
      <c r="J5" s="5" t="n">
        <v>433</v>
      </c>
      <c r="K5" s="5" t="n">
        <v>345</v>
      </c>
      <c r="L5" s="5" t="n">
        <v>241</v>
      </c>
      <c r="M5" s="5" t="n">
        <v>158</v>
      </c>
      <c r="N5" s="5" t="n">
        <v>394</v>
      </c>
      <c r="O5" s="5" t="n">
        <v>383</v>
      </c>
      <c r="P5" s="5" t="n">
        <v>434</v>
      </c>
      <c r="Q5" s="5" t="n">
        <v>324</v>
      </c>
      <c r="R5" s="5" t="n">
        <v>233</v>
      </c>
      <c r="S5" s="5" t="n">
        <v>158</v>
      </c>
      <c r="T5" s="5" t="n">
        <v>54</v>
      </c>
      <c r="U5" s="5" t="n">
        <v>0</v>
      </c>
      <c r="V5" s="5" t="n">
        <v>0</v>
      </c>
      <c r="W5" s="5" t="n">
        <v>0</v>
      </c>
      <c r="X5" s="5" t="n">
        <v>0</v>
      </c>
      <c r="Y5" s="5" t="n">
        <v>0</v>
      </c>
    </row>
    <row r="6">
      <c r="A6" s="11" t="inlineStr">
        <is>
          <t>Maret</t>
        </is>
      </c>
      <c r="B6" s="6" t="n">
        <v>81120000</v>
      </c>
      <c r="C6" s="6" t="n">
        <v>87301000</v>
      </c>
      <c r="D6" s="6" t="n">
        <v>70727000</v>
      </c>
      <c r="E6" s="6" t="n">
        <v>79053000</v>
      </c>
      <c r="F6" s="6" t="n">
        <v>33525000</v>
      </c>
      <c r="G6" s="6" t="n">
        <v>23549000</v>
      </c>
      <c r="H6" s="5" t="n">
        <v>391</v>
      </c>
      <c r="I6" s="5" t="n">
        <v>482</v>
      </c>
      <c r="J6" s="5" t="n">
        <v>438</v>
      </c>
      <c r="K6" s="5" t="n">
        <v>400</v>
      </c>
      <c r="L6" s="5" t="n">
        <v>248</v>
      </c>
      <c r="M6" s="5" t="n">
        <v>154</v>
      </c>
      <c r="N6" s="5" t="n">
        <v>366</v>
      </c>
      <c r="O6" s="5" t="n">
        <v>464</v>
      </c>
      <c r="P6" s="5" t="n">
        <v>432</v>
      </c>
      <c r="Q6" s="5" t="n">
        <v>412</v>
      </c>
      <c r="R6" s="5" t="n">
        <v>266</v>
      </c>
      <c r="S6" s="5" t="n">
        <v>146</v>
      </c>
      <c r="T6" s="5" t="n">
        <v>42</v>
      </c>
      <c r="U6" s="5" t="n">
        <v>0</v>
      </c>
      <c r="V6" s="5" t="n">
        <v>0</v>
      </c>
      <c r="W6" s="5" t="n">
        <v>0</v>
      </c>
      <c r="X6" s="5" t="n">
        <v>0</v>
      </c>
      <c r="Y6" s="5" t="n">
        <v>0</v>
      </c>
    </row>
    <row r="7">
      <c r="A7" s="11" t="inlineStr">
        <is>
          <t>April</t>
        </is>
      </c>
      <c r="B7" s="6" t="n">
        <v>75156000</v>
      </c>
      <c r="C7" s="6" t="n">
        <v>95350000</v>
      </c>
      <c r="D7" s="6" t="n">
        <v>57526000</v>
      </c>
      <c r="E7" s="6" t="n">
        <v>46183000</v>
      </c>
      <c r="F7" s="6" t="n">
        <v>39437000</v>
      </c>
      <c r="G7" s="6" t="n">
        <v>22033000</v>
      </c>
      <c r="H7" s="5" t="n">
        <v>429</v>
      </c>
      <c r="I7" s="5" t="n">
        <v>464</v>
      </c>
      <c r="J7" s="5" t="n">
        <v>376</v>
      </c>
      <c r="K7" s="5" t="n">
        <v>271</v>
      </c>
      <c r="L7" s="5" t="n">
        <v>224</v>
      </c>
      <c r="M7" s="5" t="n">
        <v>146</v>
      </c>
      <c r="N7" s="5" t="n">
        <v>403</v>
      </c>
      <c r="O7" s="5" t="n">
        <v>400</v>
      </c>
      <c r="P7" s="5" t="n">
        <v>345</v>
      </c>
      <c r="Q7" s="5" t="n">
        <v>309</v>
      </c>
      <c r="R7" s="5" t="n">
        <v>252</v>
      </c>
      <c r="S7" s="5" t="n">
        <v>153</v>
      </c>
      <c r="T7" s="5" t="n">
        <v>60</v>
      </c>
      <c r="U7" s="5" t="n">
        <v>0</v>
      </c>
      <c r="V7" s="5" t="n">
        <v>0</v>
      </c>
      <c r="W7" s="5" t="n">
        <v>0</v>
      </c>
      <c r="X7" s="5" t="n">
        <v>0</v>
      </c>
      <c r="Y7" s="5" t="n">
        <v>0</v>
      </c>
    </row>
    <row r="8">
      <c r="A8" s="11" t="inlineStr">
        <is>
          <t>Mei</t>
        </is>
      </c>
      <c r="B8" s="6" t="n">
        <v>86019700</v>
      </c>
      <c r="C8" s="6" t="n">
        <v>80272000</v>
      </c>
      <c r="D8" s="6" t="n">
        <v>62903000</v>
      </c>
      <c r="E8" s="6" t="n">
        <v>59548000</v>
      </c>
      <c r="F8" s="6" t="n">
        <v>35430000</v>
      </c>
      <c r="G8" s="6" t="n">
        <v>20977000</v>
      </c>
      <c r="H8" s="5" t="n">
        <v>379</v>
      </c>
      <c r="I8" s="5" t="n">
        <v>429</v>
      </c>
      <c r="J8" s="5" t="n">
        <v>435</v>
      </c>
      <c r="K8" s="5" t="n">
        <v>377</v>
      </c>
      <c r="L8" s="5" t="n">
        <v>240</v>
      </c>
      <c r="M8" s="5" t="n">
        <v>121</v>
      </c>
      <c r="N8" s="5" t="n">
        <v>387</v>
      </c>
      <c r="O8" s="5" t="n">
        <v>422</v>
      </c>
      <c r="P8" s="5" t="n">
        <v>462</v>
      </c>
      <c r="Q8" s="5" t="n">
        <v>333</v>
      </c>
      <c r="R8" s="5" t="n">
        <v>229</v>
      </c>
      <c r="S8" s="5" t="n">
        <v>124</v>
      </c>
      <c r="T8" s="5" t="n">
        <v>45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</row>
    <row r="9">
      <c r="A9" s="11" t="inlineStr">
        <is>
          <t>Juni</t>
        </is>
      </c>
      <c r="B9" s="6" t="n">
        <v>86583500</v>
      </c>
      <c r="C9" s="6" t="n">
        <v>74334000</v>
      </c>
      <c r="D9" s="6" t="n">
        <v>66121000</v>
      </c>
      <c r="E9" s="6" t="n">
        <v>58600500</v>
      </c>
      <c r="F9" s="6" t="n">
        <v>53818000</v>
      </c>
      <c r="G9" s="6" t="n">
        <v>21638000</v>
      </c>
      <c r="H9" s="5" t="n">
        <v>351</v>
      </c>
      <c r="I9" s="5" t="n">
        <v>368</v>
      </c>
      <c r="J9" s="5" t="n">
        <v>431</v>
      </c>
      <c r="K9" s="5" t="n">
        <v>349</v>
      </c>
      <c r="L9" s="5" t="n">
        <v>314</v>
      </c>
      <c r="M9" s="5" t="n">
        <v>140</v>
      </c>
      <c r="N9" s="5" t="n">
        <v>379</v>
      </c>
      <c r="O9" s="5" t="n">
        <v>359</v>
      </c>
      <c r="P9" s="5" t="n">
        <v>425</v>
      </c>
      <c r="Q9" s="5" t="n">
        <v>366</v>
      </c>
      <c r="R9" s="5" t="n">
        <v>298</v>
      </c>
      <c r="S9" s="5" t="n">
        <v>134</v>
      </c>
      <c r="T9" s="5" t="n">
        <v>58</v>
      </c>
      <c r="U9" s="5" t="n">
        <v>0</v>
      </c>
      <c r="V9" s="5" t="n">
        <v>0</v>
      </c>
      <c r="W9" s="5" t="n">
        <v>0</v>
      </c>
      <c r="X9" s="5" t="n">
        <v>0</v>
      </c>
      <c r="Y9" s="5" t="n">
        <v>0</v>
      </c>
    </row>
    <row r="10">
      <c r="A10" s="11" t="inlineStr">
        <is>
          <t>Juli</t>
        </is>
      </c>
      <c r="B10" s="6" t="n">
        <v>95799000</v>
      </c>
      <c r="C10" s="6" t="n">
        <v>75114000</v>
      </c>
      <c r="D10" s="6" t="n">
        <v>66810000</v>
      </c>
      <c r="E10" s="6" t="n">
        <v>67444000</v>
      </c>
      <c r="F10" s="6" t="n">
        <v>48398000</v>
      </c>
      <c r="G10" s="6" t="n">
        <v>21950000</v>
      </c>
      <c r="H10" s="5" t="n">
        <v>344</v>
      </c>
      <c r="I10" s="5" t="n">
        <v>378</v>
      </c>
      <c r="J10" s="5" t="n">
        <v>403</v>
      </c>
      <c r="K10" s="5" t="n">
        <v>388</v>
      </c>
      <c r="L10" s="5" t="n">
        <v>299</v>
      </c>
      <c r="M10" s="5" t="n">
        <v>162</v>
      </c>
      <c r="N10" s="5" t="n">
        <v>335</v>
      </c>
      <c r="O10" s="5" t="n">
        <v>364</v>
      </c>
      <c r="P10" s="5" t="n">
        <v>384</v>
      </c>
      <c r="Q10" s="5" t="n">
        <v>366</v>
      </c>
      <c r="R10" s="5" t="n">
        <v>302</v>
      </c>
      <c r="S10" s="5" t="n">
        <v>153</v>
      </c>
      <c r="T10" s="5" t="n">
        <v>21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</row>
    <row r="11">
      <c r="A11" s="11" t="inlineStr">
        <is>
          <t>Agustus</t>
        </is>
      </c>
      <c r="B11" s="6" t="n">
        <v>79447500</v>
      </c>
      <c r="C11" s="6" t="n">
        <v>62390000</v>
      </c>
      <c r="D11" s="6" t="n">
        <v>75154000</v>
      </c>
      <c r="E11" s="6" t="n">
        <v>77457000</v>
      </c>
      <c r="F11" s="6" t="n">
        <v>37672000</v>
      </c>
      <c r="G11" s="6" t="n">
        <v>27477000</v>
      </c>
      <c r="H11" s="5" t="n">
        <v>306</v>
      </c>
      <c r="I11" s="5" t="n">
        <v>337</v>
      </c>
      <c r="J11" s="5" t="n">
        <v>410</v>
      </c>
      <c r="K11" s="5" t="n">
        <v>387</v>
      </c>
      <c r="L11" s="5" t="n">
        <v>242</v>
      </c>
      <c r="M11" s="5" t="n">
        <v>216</v>
      </c>
      <c r="N11" s="5" t="n">
        <v>286</v>
      </c>
      <c r="O11" s="5" t="n">
        <v>328</v>
      </c>
      <c r="P11" s="5" t="n">
        <v>374</v>
      </c>
      <c r="Q11" s="5" t="n">
        <v>392</v>
      </c>
      <c r="R11" s="5" t="n">
        <v>257</v>
      </c>
      <c r="S11" s="5" t="n">
        <v>215</v>
      </c>
      <c r="T11" s="5" t="n">
        <v>12</v>
      </c>
      <c r="U11" s="5" t="n">
        <v>0</v>
      </c>
      <c r="V11" s="5" t="n">
        <v>0</v>
      </c>
      <c r="W11" s="5" t="n">
        <v>0</v>
      </c>
      <c r="X11" s="5" t="n">
        <v>0</v>
      </c>
      <c r="Y11" s="5" t="n">
        <v>0</v>
      </c>
    </row>
    <row r="12">
      <c r="A12" s="11" t="inlineStr">
        <is>
          <t>September</t>
        </is>
      </c>
      <c r="B12" s="6" t="n">
        <v>81919000</v>
      </c>
      <c r="C12" s="6" t="n">
        <v>78361000</v>
      </c>
      <c r="D12" s="6" t="n">
        <v>71422000</v>
      </c>
      <c r="E12" s="6" t="n">
        <v>60339000</v>
      </c>
      <c r="F12" s="6" t="n">
        <v>47142500</v>
      </c>
      <c r="G12" s="6" t="n">
        <v>30713000</v>
      </c>
      <c r="H12" s="5" t="n">
        <v>340</v>
      </c>
      <c r="I12" s="5" t="n">
        <v>383</v>
      </c>
      <c r="J12" s="5" t="n">
        <v>423</v>
      </c>
      <c r="K12" s="5" t="n">
        <v>352</v>
      </c>
      <c r="L12" s="5" t="n">
        <v>273</v>
      </c>
      <c r="M12" s="5" t="n">
        <v>196</v>
      </c>
      <c r="N12" s="5" t="n">
        <v>316</v>
      </c>
      <c r="O12" s="5" t="n">
        <v>334</v>
      </c>
      <c r="P12" s="5" t="n">
        <v>430</v>
      </c>
      <c r="Q12" s="5" t="n">
        <v>345</v>
      </c>
      <c r="R12" s="5" t="n">
        <v>250</v>
      </c>
      <c r="S12" s="5" t="n">
        <v>193</v>
      </c>
      <c r="T12" s="5" t="n">
        <v>34</v>
      </c>
      <c r="U12" s="5" t="n">
        <v>0</v>
      </c>
      <c r="V12" s="5" t="n">
        <v>0</v>
      </c>
      <c r="W12" s="5" t="n">
        <v>0</v>
      </c>
      <c r="X12" s="5" t="n">
        <v>0</v>
      </c>
      <c r="Y12" s="5" t="n">
        <v>0</v>
      </c>
    </row>
    <row r="13">
      <c r="A13" s="11" t="inlineStr">
        <is>
          <t>Oktober</t>
        </is>
      </c>
      <c r="B13" s="6" t="n">
        <v>0</v>
      </c>
      <c r="C13" s="6" t="n">
        <v>78557000</v>
      </c>
      <c r="D13" s="6" t="n">
        <v>84376000</v>
      </c>
      <c r="E13" s="6" t="n">
        <v>53650000</v>
      </c>
      <c r="F13" s="6" t="n">
        <v>34718000</v>
      </c>
      <c r="G13" s="6" t="n">
        <v>27566000</v>
      </c>
      <c r="H13" s="5" t="n">
        <v>0</v>
      </c>
      <c r="I13" s="5" t="n">
        <v>400</v>
      </c>
      <c r="J13" s="5" t="n">
        <v>433</v>
      </c>
      <c r="K13" s="5" t="n">
        <v>350</v>
      </c>
      <c r="L13" s="5" t="n">
        <v>313</v>
      </c>
      <c r="M13" s="5" t="n">
        <v>205</v>
      </c>
      <c r="N13" s="5" t="n">
        <v>0</v>
      </c>
      <c r="O13" s="5" t="n">
        <v>398</v>
      </c>
      <c r="P13" s="5" t="n">
        <v>391</v>
      </c>
      <c r="Q13" s="5" t="n">
        <v>341</v>
      </c>
      <c r="R13" s="5" t="n">
        <v>294</v>
      </c>
      <c r="S13" s="5" t="n">
        <v>200</v>
      </c>
      <c r="T13" s="5" t="n">
        <v>0</v>
      </c>
      <c r="U13" s="5" t="n">
        <v>0</v>
      </c>
      <c r="V13" s="5" t="n">
        <v>0</v>
      </c>
      <c r="W13" s="5" t="n">
        <v>0</v>
      </c>
      <c r="X13" s="5" t="n">
        <v>0</v>
      </c>
      <c r="Y13" s="5" t="n">
        <v>0</v>
      </c>
    </row>
    <row r="14">
      <c r="A14" s="11" t="inlineStr">
        <is>
          <t>November</t>
        </is>
      </c>
      <c r="B14" s="6" t="n">
        <v>0</v>
      </c>
      <c r="C14" s="6" t="n">
        <v>75056900</v>
      </c>
      <c r="D14" s="6" t="n">
        <v>78990000</v>
      </c>
      <c r="E14" s="6" t="n">
        <v>68902500</v>
      </c>
      <c r="F14" s="6" t="n">
        <v>60270000</v>
      </c>
      <c r="G14" s="6" t="n">
        <v>32028000</v>
      </c>
      <c r="H14" s="5" t="n">
        <v>0</v>
      </c>
      <c r="I14" s="5" t="n">
        <v>396</v>
      </c>
      <c r="J14" s="5" t="n">
        <v>465</v>
      </c>
      <c r="K14" s="5" t="n">
        <v>355</v>
      </c>
      <c r="L14" s="5" t="n">
        <v>332</v>
      </c>
      <c r="M14" s="5" t="n">
        <v>229</v>
      </c>
      <c r="N14" s="5" t="n">
        <v>0</v>
      </c>
      <c r="O14" s="5" t="n">
        <v>369</v>
      </c>
      <c r="P14" s="5" t="n">
        <v>424</v>
      </c>
      <c r="Q14" s="5" t="n">
        <v>371</v>
      </c>
      <c r="R14" s="5" t="n">
        <v>314</v>
      </c>
      <c r="S14" s="5" t="n">
        <v>200</v>
      </c>
      <c r="T14" s="5" t="n">
        <v>0</v>
      </c>
      <c r="U14" s="5" t="n">
        <v>0</v>
      </c>
      <c r="V14" s="5" t="n">
        <v>0</v>
      </c>
      <c r="W14" s="5" t="n">
        <v>0</v>
      </c>
      <c r="X14" s="5" t="n">
        <v>0</v>
      </c>
      <c r="Y14" s="5" t="n">
        <v>0</v>
      </c>
    </row>
    <row r="15">
      <c r="A15" s="11" t="inlineStr">
        <is>
          <t>Desember</t>
        </is>
      </c>
      <c r="B15" s="6" t="n">
        <v>0</v>
      </c>
      <c r="C15" s="6" t="n">
        <v>75724000</v>
      </c>
      <c r="D15" s="6" t="n">
        <v>73289000</v>
      </c>
      <c r="E15" s="6" t="n">
        <v>63964000</v>
      </c>
      <c r="F15" s="6" t="n">
        <v>62547000</v>
      </c>
      <c r="G15" s="6" t="n">
        <v>39752000</v>
      </c>
      <c r="H15" s="5" t="n">
        <v>0</v>
      </c>
      <c r="I15" s="5" t="n">
        <v>332</v>
      </c>
      <c r="J15" s="5" t="n">
        <v>408</v>
      </c>
      <c r="K15" s="5" t="n">
        <v>368</v>
      </c>
      <c r="L15" s="5" t="n">
        <v>352</v>
      </c>
      <c r="M15" s="5" t="n">
        <v>234</v>
      </c>
      <c r="N15" s="5" t="n">
        <v>0</v>
      </c>
      <c r="O15" s="5" t="n">
        <v>328</v>
      </c>
      <c r="P15" s="5" t="n">
        <v>414</v>
      </c>
      <c r="Q15" s="5" t="n">
        <v>372</v>
      </c>
      <c r="R15" s="5" t="n">
        <v>342</v>
      </c>
      <c r="S15" s="5" t="n">
        <v>225</v>
      </c>
      <c r="T15" s="5" t="n">
        <v>0</v>
      </c>
      <c r="U15" s="5" t="n">
        <v>0</v>
      </c>
      <c r="V15" s="5" t="n">
        <v>0</v>
      </c>
      <c r="W15" s="5" t="n">
        <v>0</v>
      </c>
      <c r="X15" s="5" t="n">
        <v>0</v>
      </c>
      <c r="Y15" s="5" t="n">
        <v>0</v>
      </c>
    </row>
  </sheetData>
  <mergeCells count="1">
    <mergeCell ref="A1:Y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5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5" customWidth="1" min="2" max="2"/>
    <col width="20" customWidth="1" min="3" max="3"/>
    <col width="47" customWidth="1" min="4" max="4"/>
    <col width="50" customWidth="1" min="5" max="5"/>
    <col width="50" customWidth="1" min="6" max="6"/>
    <col width="24" customWidth="1" min="7" max="7"/>
  </cols>
  <sheetData>
    <row r="1">
      <c r="A1" s="9" t="inlineStr">
        <is>
          <t>DIVISI CCTV: LAPORAN PROJECT, TOTAL NILAI PROJECT &amp; OMSET JASA</t>
        </is>
      </c>
    </row>
    <row r="2"/>
    <row r="3">
      <c r="A3" s="12" t="inlineStr">
        <is>
          <t>No</t>
        </is>
      </c>
      <c r="B3" s="12" t="inlineStr">
        <is>
          <t>Tanggal</t>
        </is>
      </c>
      <c r="C3" s="12" t="inlineStr">
        <is>
          <t>Bulan</t>
        </is>
      </c>
      <c r="D3" s="12" t="inlineStr">
        <is>
          <t>Nama Project</t>
        </is>
      </c>
      <c r="E3" s="12" t="inlineStr">
        <is>
          <t>Total Nilai Project (Rp)</t>
        </is>
      </c>
      <c r="F3" s="12" t="inlineStr">
        <is>
          <t>Omset Jasa yang Didapatkan (Rp)</t>
        </is>
      </c>
    </row>
    <row r="4">
      <c r="A4" s="4" t="n">
        <v>1</v>
      </c>
      <c r="B4" s="4" t="inlineStr">
        <is>
          <t>4</t>
        </is>
      </c>
      <c r="C4" s="4" t="inlineStr">
        <is>
          <t>Juni</t>
        </is>
      </c>
      <c r="D4" s="13" t="inlineStr">
        <is>
          <t>CCTV &amp; JARINGAN</t>
        </is>
      </c>
      <c r="E4" s="6" t="n">
        <v>125000</v>
      </c>
      <c r="F4" s="6" t="n">
        <v>125000</v>
      </c>
    </row>
    <row r="5">
      <c r="A5" s="4" t="n">
        <v>2</v>
      </c>
      <c r="B5" s="4" t="inlineStr">
        <is>
          <t>6</t>
        </is>
      </c>
      <c r="C5" s="4" t="inlineStr">
        <is>
          <t>Juni</t>
        </is>
      </c>
      <c r="D5" s="13" t="inlineStr">
        <is>
          <t>PC &amp; LAPTOP</t>
        </is>
      </c>
      <c r="E5" s="6" t="n">
        <v>200000</v>
      </c>
      <c r="F5" s="6" t="n">
        <v>200000</v>
      </c>
    </row>
    <row r="6">
      <c r="A6" s="4" t="n">
        <v>3</v>
      </c>
      <c r="B6" s="4" t="inlineStr">
        <is>
          <t>19</t>
        </is>
      </c>
      <c r="C6" s="4" t="inlineStr">
        <is>
          <t>Juni</t>
        </is>
      </c>
      <c r="D6" s="13" t="inlineStr">
        <is>
          <t>PC &amp; LAPTOP</t>
        </is>
      </c>
      <c r="E6" s="6" t="n">
        <v>300000</v>
      </c>
      <c r="F6" s="6" t="n">
        <v>300000</v>
      </c>
    </row>
    <row r="7">
      <c r="A7" s="4" t="n">
        <v>4</v>
      </c>
      <c r="B7" s="4" t="inlineStr">
        <is>
          <t>19</t>
        </is>
      </c>
      <c r="C7" s="4" t="inlineStr">
        <is>
          <t>Juni</t>
        </is>
      </c>
      <c r="D7" s="13" t="inlineStr">
        <is>
          <t>PC &amp; LAPTOP</t>
        </is>
      </c>
      <c r="E7" s="6" t="n">
        <v>300000</v>
      </c>
      <c r="F7" s="6" t="n">
        <v>300000</v>
      </c>
    </row>
    <row r="8">
      <c r="A8" s="4" t="n">
        <v>5</v>
      </c>
      <c r="B8" s="4" t="inlineStr">
        <is>
          <t>19</t>
        </is>
      </c>
      <c r="C8" s="4" t="inlineStr">
        <is>
          <t>Juni</t>
        </is>
      </c>
      <c r="D8" s="13" t="inlineStr">
        <is>
          <t>CCTV &amp; JARINGAN</t>
        </is>
      </c>
      <c r="E8" s="6" t="n">
        <v>8910000</v>
      </c>
      <c r="F8" s="6" t="n">
        <v>2450000</v>
      </c>
    </row>
    <row r="9">
      <c r="A9" s="4" t="n">
        <v>6</v>
      </c>
      <c r="B9" s="4" t="inlineStr">
        <is>
          <t>23</t>
        </is>
      </c>
      <c r="C9" s="4" t="inlineStr">
        <is>
          <t>Juni</t>
        </is>
      </c>
      <c r="D9" s="13" t="inlineStr">
        <is>
          <t>CCTV &amp; JARINGAN</t>
        </is>
      </c>
      <c r="E9" s="6" t="n">
        <v>960000</v>
      </c>
      <c r="F9" s="6" t="n">
        <v>175000</v>
      </c>
    </row>
    <row r="10">
      <c r="A10" s="4" t="n">
        <v>7</v>
      </c>
      <c r="B10" s="4" t="inlineStr">
        <is>
          <t>23</t>
        </is>
      </c>
      <c r="C10" s="4" t="inlineStr">
        <is>
          <t>Juni</t>
        </is>
      </c>
      <c r="D10" s="13" t="inlineStr">
        <is>
          <t>CCTV &amp; JARINGAN</t>
        </is>
      </c>
      <c r="E10" s="6" t="n">
        <v>1950000</v>
      </c>
      <c r="F10" s="6" t="n">
        <v>375000</v>
      </c>
    </row>
    <row r="11">
      <c r="A11" s="4" t="n">
        <v>8</v>
      </c>
      <c r="B11" s="4" t="inlineStr">
        <is>
          <t>19</t>
        </is>
      </c>
      <c r="C11" s="4" t="inlineStr">
        <is>
          <t>Juni</t>
        </is>
      </c>
      <c r="D11" s="13" t="inlineStr">
        <is>
          <t>CCTV &amp; JARINGAN</t>
        </is>
      </c>
      <c r="E11" s="6" t="n">
        <v>200000</v>
      </c>
      <c r="F11" s="6" t="n">
        <v>200000</v>
      </c>
    </row>
    <row r="12">
      <c r="A12" s="4" t="n">
        <v>9</v>
      </c>
      <c r="B12" s="4" t="inlineStr">
        <is>
          <t>23</t>
        </is>
      </c>
      <c r="C12" s="4" t="inlineStr">
        <is>
          <t>Juni</t>
        </is>
      </c>
      <c r="D12" s="13" t="inlineStr">
        <is>
          <t>CCTV &amp; JARINGAN</t>
        </is>
      </c>
      <c r="E12" s="6" t="n">
        <v>1485000</v>
      </c>
      <c r="F12" s="6" t="n">
        <v>300000</v>
      </c>
    </row>
    <row r="13">
      <c r="A13" s="4" t="n">
        <v>10</v>
      </c>
      <c r="B13" s="4" t="inlineStr">
        <is>
          <t>1</t>
        </is>
      </c>
      <c r="C13" s="4" t="inlineStr">
        <is>
          <t>Juli</t>
        </is>
      </c>
      <c r="D13" s="13" t="inlineStr">
        <is>
          <t>CCTV &amp; JARINGAN</t>
        </is>
      </c>
      <c r="E13" s="6" t="n">
        <v>1095000</v>
      </c>
      <c r="F13" s="6" t="n">
        <v>437000</v>
      </c>
    </row>
    <row r="14">
      <c r="A14" s="4" t="n">
        <v>11</v>
      </c>
      <c r="B14" s="4" t="inlineStr">
        <is>
          <t>8</t>
        </is>
      </c>
      <c r="C14" s="4" t="inlineStr">
        <is>
          <t>Juli</t>
        </is>
      </c>
      <c r="D14" s="13" t="inlineStr">
        <is>
          <t>CCTV &amp; JARINGAN</t>
        </is>
      </c>
      <c r="E14" s="6" t="n">
        <v>7181000</v>
      </c>
      <c r="F14" s="6" t="n">
        <v>1750000</v>
      </c>
    </row>
    <row r="15">
      <c r="A15" s="4" t="n">
        <v>12</v>
      </c>
      <c r="B15" s="4" t="inlineStr">
        <is>
          <t>3</t>
        </is>
      </c>
      <c r="C15" s="4" t="inlineStr">
        <is>
          <t>Juli</t>
        </is>
      </c>
      <c r="D15" s="13" t="inlineStr">
        <is>
          <t>PC &amp; LAPTOP</t>
        </is>
      </c>
      <c r="E15" s="6" t="n">
        <v>5500000</v>
      </c>
      <c r="F15" s="6" t="n">
        <v>50000</v>
      </c>
    </row>
    <row r="16">
      <c r="A16" s="4" t="n">
        <v>13</v>
      </c>
      <c r="B16" s="4" t="inlineStr">
        <is>
          <t>13</t>
        </is>
      </c>
      <c r="C16" s="4" t="inlineStr">
        <is>
          <t>Juli</t>
        </is>
      </c>
      <c r="D16" s="13" t="inlineStr">
        <is>
          <t>CCTV &amp; JARINGAN</t>
        </is>
      </c>
      <c r="E16" s="6" t="n">
        <v>6717000</v>
      </c>
      <c r="F16" s="6" t="n">
        <v>1840000</v>
      </c>
    </row>
    <row r="17">
      <c r="A17" s="4" t="n">
        <v>14</v>
      </c>
      <c r="B17" s="4" t="inlineStr">
        <is>
          <t>1</t>
        </is>
      </c>
      <c r="C17" s="4" t="inlineStr">
        <is>
          <t>Juli</t>
        </is>
      </c>
      <c r="D17" s="13" t="inlineStr">
        <is>
          <t>PC &amp; LAPTOP</t>
        </is>
      </c>
      <c r="E17" s="6" t="n">
        <v>0</v>
      </c>
      <c r="F17" s="6" t="n">
        <v>100000</v>
      </c>
    </row>
    <row r="18">
      <c r="A18" s="4" t="n">
        <v>15</v>
      </c>
      <c r="B18" s="4" t="inlineStr">
        <is>
          <t>1</t>
        </is>
      </c>
      <c r="C18" s="4" t="inlineStr">
        <is>
          <t>Juli</t>
        </is>
      </c>
      <c r="D18" s="13" t="inlineStr">
        <is>
          <t>PC &amp; LAPTOP</t>
        </is>
      </c>
      <c r="E18" s="6" t="n">
        <v>3300000</v>
      </c>
      <c r="F18" s="6" t="n">
        <v>3300000</v>
      </c>
    </row>
    <row r="19">
      <c r="A19" s="4" t="n">
        <v>16</v>
      </c>
      <c r="B19" s="4" t="inlineStr">
        <is>
          <t>3</t>
        </is>
      </c>
      <c r="C19" s="4" t="inlineStr">
        <is>
          <t>Juli</t>
        </is>
      </c>
      <c r="D19" s="13" t="inlineStr">
        <is>
          <t>CCTV &amp; JARINGAN</t>
        </is>
      </c>
      <c r="E19" s="6" t="n">
        <v>960000</v>
      </c>
      <c r="F19" s="6" t="n">
        <v>100000</v>
      </c>
    </row>
    <row r="20">
      <c r="A20" s="4" t="n">
        <v>17</v>
      </c>
      <c r="B20" s="4" t="inlineStr">
        <is>
          <t>6</t>
        </is>
      </c>
      <c r="C20" s="4" t="inlineStr">
        <is>
          <t>Juli</t>
        </is>
      </c>
      <c r="D20" s="13" t="inlineStr">
        <is>
          <t>PC &amp; LAPTOP</t>
        </is>
      </c>
      <c r="E20" s="6" t="n">
        <v>4000000</v>
      </c>
      <c r="F20" s="6" t="n">
        <v>150000</v>
      </c>
    </row>
    <row r="21">
      <c r="A21" s="4" t="n">
        <v>18</v>
      </c>
      <c r="B21" s="4" t="inlineStr">
        <is>
          <t>6</t>
        </is>
      </c>
      <c r="C21" s="4" t="inlineStr">
        <is>
          <t>Juli</t>
        </is>
      </c>
      <c r="D21" s="13" t="inlineStr">
        <is>
          <t>PC &amp; LAPTOP</t>
        </is>
      </c>
      <c r="E21" s="6" t="n">
        <v>3610000</v>
      </c>
      <c r="F21" s="6" t="n">
        <v>200000</v>
      </c>
    </row>
    <row r="22">
      <c r="A22" s="4" t="n">
        <v>19</v>
      </c>
      <c r="B22" s="4" t="inlineStr">
        <is>
          <t>15</t>
        </is>
      </c>
      <c r="C22" s="4" t="inlineStr">
        <is>
          <t>Juli</t>
        </is>
      </c>
      <c r="D22" s="13" t="inlineStr">
        <is>
          <t>CCTV &amp; JARINGAN</t>
        </is>
      </c>
      <c r="E22" s="6" t="n">
        <v>801000</v>
      </c>
      <c r="F22" s="6" t="n">
        <v>400000</v>
      </c>
    </row>
    <row r="23">
      <c r="A23" s="4" t="n">
        <v>20</v>
      </c>
      <c r="B23" s="4" t="inlineStr">
        <is>
          <t>23</t>
        </is>
      </c>
      <c r="C23" s="4" t="inlineStr">
        <is>
          <t>Juli</t>
        </is>
      </c>
      <c r="D23" s="13" t="inlineStr">
        <is>
          <t>CCTV &amp; JARINGAN</t>
        </is>
      </c>
      <c r="E23" s="6" t="n">
        <v>8840000</v>
      </c>
      <c r="F23" s="6" t="n">
        <v>3072000</v>
      </c>
    </row>
    <row r="24">
      <c r="A24" s="4" t="n">
        <v>21</v>
      </c>
      <c r="B24" s="4" t="inlineStr">
        <is>
          <t>29</t>
        </is>
      </c>
      <c r="C24" s="4" t="inlineStr">
        <is>
          <t>Juli</t>
        </is>
      </c>
      <c r="D24" s="13" t="inlineStr">
        <is>
          <t>CCTV &amp; JARINGAN</t>
        </is>
      </c>
      <c r="E24" s="6" t="n">
        <v>18140000</v>
      </c>
      <c r="F24" s="6" t="n">
        <v>4140000</v>
      </c>
    </row>
    <row r="25">
      <c r="A25" s="4" t="n">
        <v>22</v>
      </c>
      <c r="B25" s="4" t="inlineStr">
        <is>
          <t>30</t>
        </is>
      </c>
      <c r="C25" s="4" t="inlineStr">
        <is>
          <t>Juli</t>
        </is>
      </c>
      <c r="D25" s="13" t="inlineStr">
        <is>
          <t>CCTV &amp; JARINGAN</t>
        </is>
      </c>
      <c r="E25" s="6" t="n">
        <v>1255000</v>
      </c>
      <c r="F25" s="6" t="n">
        <v>375000</v>
      </c>
    </row>
    <row r="26">
      <c r="A26" s="4" t="n">
        <v>23</v>
      </c>
      <c r="B26" s="4" t="inlineStr">
        <is>
          <t>30</t>
        </is>
      </c>
      <c r="C26" s="4" t="inlineStr">
        <is>
          <t>Juli</t>
        </is>
      </c>
      <c r="D26" s="13" t="inlineStr">
        <is>
          <t>CCTV &amp; JARINGAN</t>
        </is>
      </c>
      <c r="E26" s="6" t="n">
        <v>1215000</v>
      </c>
      <c r="F26" s="6" t="n">
        <v>205000</v>
      </c>
    </row>
    <row r="27">
      <c r="A27" s="4" t="n">
        <v>24</v>
      </c>
      <c r="B27" s="4" t="inlineStr">
        <is>
          <t>10</t>
        </is>
      </c>
      <c r="C27" s="4" t="inlineStr">
        <is>
          <t>Agustus</t>
        </is>
      </c>
      <c r="D27" s="13" t="inlineStr">
        <is>
          <t>PC &amp; LAPTOP</t>
        </is>
      </c>
      <c r="E27" s="6" t="n">
        <v>4250000</v>
      </c>
      <c r="F27" s="6" t="n">
        <v>3600000</v>
      </c>
    </row>
    <row r="28">
      <c r="A28" s="4" t="n">
        <v>25</v>
      </c>
      <c r="B28" s="4" t="inlineStr">
        <is>
          <t>16</t>
        </is>
      </c>
      <c r="C28" s="4" t="inlineStr">
        <is>
          <t>September</t>
        </is>
      </c>
      <c r="D28" s="13" t="inlineStr">
        <is>
          <t>PC &amp; LAPTOP</t>
        </is>
      </c>
      <c r="E28" s="6" t="n">
        <v>2700000</v>
      </c>
      <c r="F28" s="6" t="n">
        <v>2700000</v>
      </c>
    </row>
    <row r="29">
      <c r="A29" s="4" t="n">
        <v>26</v>
      </c>
      <c r="B29" s="4" t="inlineStr">
        <is>
          <t>24</t>
        </is>
      </c>
      <c r="C29" s="4" t="inlineStr">
        <is>
          <t>September</t>
        </is>
      </c>
      <c r="D29" s="13" t="inlineStr">
        <is>
          <t>CCTV &amp; JARINGAN</t>
        </is>
      </c>
      <c r="E29" s="6" t="n">
        <v>275000</v>
      </c>
      <c r="F29" s="6" t="n">
        <v>275000</v>
      </c>
    </row>
    <row r="30">
      <c r="A30" s="4" t="n">
        <v>27</v>
      </c>
      <c r="B30" s="4" t="inlineStr">
        <is>
          <t>22</t>
        </is>
      </c>
      <c r="C30" s="4" t="inlineStr">
        <is>
          <t>September</t>
        </is>
      </c>
      <c r="D30" s="13" t="inlineStr">
        <is>
          <t>CCTV &amp; JARINGAN</t>
        </is>
      </c>
      <c r="E30" s="6" t="n">
        <v>53800500</v>
      </c>
      <c r="F30" s="6" t="n">
        <v>10110000</v>
      </c>
    </row>
    <row r="31">
      <c r="A31" s="4" t="n">
        <v>28</v>
      </c>
      <c r="B31" s="4" t="inlineStr">
        <is>
          <t>5</t>
        </is>
      </c>
      <c r="C31" s="4" t="inlineStr">
        <is>
          <t>Oktober</t>
        </is>
      </c>
      <c r="D31" s="13" t="inlineStr">
        <is>
          <t>CCTV &amp; JARINGAN</t>
        </is>
      </c>
      <c r="E31" s="6" t="n">
        <v>2225000</v>
      </c>
      <c r="F31" s="6" t="n">
        <v>550000</v>
      </c>
    </row>
    <row r="32">
      <c r="A32" s="4" t="n">
        <v>29</v>
      </c>
      <c r="B32" s="4" t="inlineStr">
        <is>
          <t>10</t>
        </is>
      </c>
      <c r="C32" s="4" t="inlineStr">
        <is>
          <t>Oktober</t>
        </is>
      </c>
      <c r="D32" s="13" t="inlineStr">
        <is>
          <t>CCTV &amp; JARINGAN</t>
        </is>
      </c>
      <c r="E32" s="6" t="n">
        <v>15400000</v>
      </c>
      <c r="F32" s="6" t="n">
        <v>3353000</v>
      </c>
    </row>
    <row r="33">
      <c r="A33" s="4" t="n">
        <v>30</v>
      </c>
      <c r="B33" s="4" t="inlineStr">
        <is>
          <t>13</t>
        </is>
      </c>
      <c r="C33" s="4" t="inlineStr">
        <is>
          <t>Oktober</t>
        </is>
      </c>
      <c r="D33" s="13" t="inlineStr">
        <is>
          <t>CCTV &amp; JARINGAN</t>
        </is>
      </c>
      <c r="E33" s="6" t="n">
        <v>28800000</v>
      </c>
      <c r="F33" s="6" t="n">
        <v>5162000</v>
      </c>
    </row>
    <row r="34">
      <c r="A34" s="4" t="n">
        <v>31</v>
      </c>
      <c r="B34" s="4" t="inlineStr">
        <is>
          <t>13</t>
        </is>
      </c>
      <c r="C34" s="4" t="inlineStr">
        <is>
          <t>Oktober</t>
        </is>
      </c>
      <c r="D34" s="13" t="inlineStr">
        <is>
          <t>CCTV &amp; JARINGAN</t>
        </is>
      </c>
      <c r="E34" s="6" t="n">
        <v>785000</v>
      </c>
      <c r="F34" s="6" t="n">
        <v>435000</v>
      </c>
    </row>
    <row r="35">
      <c r="A35" s="4" t="n">
        <v>32</v>
      </c>
      <c r="B35" s="4" t="inlineStr">
        <is>
          <t>10</t>
        </is>
      </c>
      <c r="C35" s="4" t="inlineStr">
        <is>
          <t>Oktober</t>
        </is>
      </c>
      <c r="D35" s="13" t="inlineStr">
        <is>
          <t>CCTV &amp; JARINGAN</t>
        </is>
      </c>
      <c r="E35" s="6" t="n">
        <v>3500000</v>
      </c>
      <c r="F35" s="6" t="n">
        <v>1030000</v>
      </c>
    </row>
    <row r="36">
      <c r="A36" s="4" t="n">
        <v>33</v>
      </c>
      <c r="B36" s="4" t="inlineStr">
        <is>
          <t>21</t>
        </is>
      </c>
      <c r="C36" s="4" t="inlineStr">
        <is>
          <t>Oktober</t>
        </is>
      </c>
      <c r="D36" s="13" t="inlineStr">
        <is>
          <t>CCTV &amp; JARINGAN</t>
        </is>
      </c>
      <c r="E36" s="6" t="n">
        <v>4250000</v>
      </c>
      <c r="F36" s="6" t="n">
        <v>300000</v>
      </c>
    </row>
    <row r="37">
      <c r="A37" s="4" t="n">
        <v>34</v>
      </c>
      <c r="B37" s="4" t="inlineStr">
        <is>
          <t>22</t>
        </is>
      </c>
      <c r="C37" s="4" t="inlineStr">
        <is>
          <t>Oktober</t>
        </is>
      </c>
      <c r="D37" s="13" t="inlineStr">
        <is>
          <t>CCTV &amp; JARINGAN</t>
        </is>
      </c>
      <c r="E37" s="6" t="n">
        <v>0</v>
      </c>
      <c r="F37" s="6" t="n">
        <v>6400000</v>
      </c>
    </row>
    <row r="38">
      <c r="A38" s="4" t="n">
        <v>35</v>
      </c>
      <c r="B38" s="4" t="inlineStr">
        <is>
          <t>22</t>
        </is>
      </c>
      <c r="C38" s="4" t="inlineStr">
        <is>
          <t>Oktober</t>
        </is>
      </c>
      <c r="D38" s="13" t="inlineStr">
        <is>
          <t>CCTV &amp; JARINGAN</t>
        </is>
      </c>
      <c r="E38" s="6" t="n">
        <v>4188000</v>
      </c>
      <c r="F38" s="6" t="n">
        <v>500000</v>
      </c>
    </row>
    <row r="39">
      <c r="A39" s="4" t="n">
        <v>36</v>
      </c>
      <c r="B39" s="4" t="n"/>
      <c r="C39" s="4" t="n"/>
      <c r="D39" s="13" t="n"/>
      <c r="E39" s="6" t="n"/>
      <c r="F39" s="6" t="n"/>
    </row>
    <row r="40">
      <c r="A40" s="4" t="n">
        <v>37</v>
      </c>
      <c r="B40" s="4" t="n"/>
      <c r="C40" s="4" t="n"/>
      <c r="D40" s="13" t="n"/>
      <c r="E40" s="6" t="n"/>
      <c r="F40" s="6" t="n"/>
    </row>
    <row r="41">
      <c r="A41" s="4" t="n">
        <v>38</v>
      </c>
      <c r="B41" s="4" t="n"/>
      <c r="C41" s="4" t="n"/>
      <c r="D41" s="13" t="n"/>
      <c r="E41" s="6" t="n"/>
      <c r="F41" s="6" t="n"/>
    </row>
    <row r="42">
      <c r="A42" s="4" t="n">
        <v>39</v>
      </c>
      <c r="B42" s="4" t="n"/>
      <c r="C42" s="4" t="n"/>
      <c r="D42" s="13" t="n"/>
      <c r="E42" s="6" t="n"/>
      <c r="F42" s="6" t="n"/>
    </row>
    <row r="43">
      <c r="A43" s="4" t="n">
        <v>40</v>
      </c>
      <c r="B43" s="4" t="n"/>
      <c r="C43" s="4" t="n"/>
      <c r="D43" s="13" t="n"/>
      <c r="E43" s="6" t="n"/>
      <c r="F43" s="6" t="n"/>
    </row>
    <row r="44">
      <c r="A44" s="4" t="n">
        <v>41</v>
      </c>
      <c r="B44" s="4" t="n"/>
      <c r="C44" s="4" t="n"/>
      <c r="D44" s="13" t="n"/>
      <c r="E44" s="6" t="n"/>
      <c r="F44" s="6" t="n"/>
    </row>
    <row r="45">
      <c r="A45" s="4" t="n">
        <v>42</v>
      </c>
      <c r="B45" s="4" t="n"/>
      <c r="C45" s="4" t="n"/>
      <c r="D45" s="13" t="n"/>
      <c r="E45" s="6" t="n"/>
      <c r="F45" s="6" t="n"/>
    </row>
    <row r="46">
      <c r="A46" s="4" t="n">
        <v>43</v>
      </c>
      <c r="B46" s="4" t="n"/>
      <c r="C46" s="4" t="n"/>
      <c r="D46" s="13" t="n"/>
      <c r="E46" s="6" t="n"/>
      <c r="F46" s="6" t="n"/>
    </row>
    <row r="47">
      <c r="A47" s="4" t="n">
        <v>44</v>
      </c>
      <c r="B47" s="4" t="n"/>
      <c r="C47" s="4" t="n"/>
      <c r="D47" s="13" t="n"/>
      <c r="E47" s="6" t="n"/>
      <c r="F47" s="6" t="n"/>
    </row>
    <row r="48">
      <c r="A48" s="4" t="n">
        <v>45</v>
      </c>
      <c r="B48" s="4" t="n"/>
      <c r="C48" s="4" t="n"/>
      <c r="D48" s="13" t="n"/>
      <c r="E48" s="6" t="n"/>
      <c r="F48" s="6" t="n"/>
    </row>
    <row r="49">
      <c r="A49" s="4" t="n">
        <v>46</v>
      </c>
      <c r="B49" s="4" t="n"/>
      <c r="C49" s="4" t="n"/>
      <c r="D49" s="13" t="n"/>
      <c r="E49" s="6" t="n"/>
      <c r="F49" s="6" t="n"/>
    </row>
    <row r="50">
      <c r="A50" s="4" t="n">
        <v>47</v>
      </c>
      <c r="B50" s="4" t="n"/>
      <c r="C50" s="4" t="n"/>
      <c r="D50" s="13" t="n"/>
      <c r="E50" s="6" t="n"/>
      <c r="F50" s="6" t="n"/>
    </row>
    <row r="51">
      <c r="A51" s="4" t="n">
        <v>48</v>
      </c>
      <c r="B51" s="4" t="n"/>
      <c r="C51" s="4" t="n"/>
      <c r="D51" s="13" t="n"/>
      <c r="E51" s="6" t="n"/>
      <c r="F51" s="6" t="n"/>
    </row>
    <row r="52">
      <c r="A52" s="4" t="n">
        <v>49</v>
      </c>
      <c r="B52" s="4" t="n"/>
      <c r="C52" s="4" t="n"/>
      <c r="D52" s="13" t="n"/>
      <c r="E52" s="6" t="n"/>
      <c r="F52" s="6" t="n"/>
    </row>
    <row r="53">
      <c r="A53" s="14" t="inlineStr">
        <is>
          <t>TOTAL</t>
        </is>
      </c>
      <c r="B53" s="14" t="inlineStr"/>
      <c r="C53" s="14" t="inlineStr"/>
      <c r="D53" s="14" t="inlineStr"/>
      <c r="E53" s="15">
        <f>SUM(E4:E52)</f>
        <v/>
      </c>
      <c r="F53" s="15">
        <f>SUM(F4:F52)</f>
        <v/>
      </c>
    </row>
    <row r="54"/>
    <row r="55"/>
    <row r="56">
      <c r="A56" s="9" t="inlineStr">
        <is>
          <t>PERBANDINGAN NILAI PROJECT VS OMSET JASA (PER BULAN &amp; KATEGORI)</t>
        </is>
      </c>
    </row>
    <row r="57"/>
    <row r="58">
      <c r="A58" s="3" t="inlineStr">
        <is>
          <t>No</t>
        </is>
      </c>
      <c r="B58" s="3" t="inlineStr">
        <is>
          <t>Bulan</t>
        </is>
      </c>
      <c r="C58" s="3" t="inlineStr">
        <is>
          <t>Kategori Project</t>
        </is>
      </c>
      <c r="D58" s="3" t="inlineStr">
        <is>
          <t>Jumlah Project</t>
        </is>
      </c>
      <c r="E58" s="3" t="inlineStr">
        <is>
          <t>Total Nilai Project (Rp)</t>
        </is>
      </c>
      <c r="F58" s="3" t="inlineStr">
        <is>
          <t>Omset Jasa yang Didapatkan (Rp)</t>
        </is>
      </c>
      <c r="G58" s="3" t="inlineStr">
        <is>
          <t>Rasio Jasa (%)</t>
        </is>
      </c>
    </row>
    <row r="59">
      <c r="A59" s="4" t="n">
        <v>1</v>
      </c>
      <c r="B59" s="4" t="inlineStr">
        <is>
          <t>Januari</t>
        </is>
      </c>
      <c r="C59" s="4" t="inlineStr">
        <is>
          <t>PC &amp; LAPTOP</t>
        </is>
      </c>
      <c r="D59" s="4">
        <f>COUNTIFS($C$4:$C$52, B59, $D$4:$D$52, C59)</f>
        <v/>
      </c>
      <c r="E59" s="6">
        <f>SUMIFS($E$4:$E$52, $C$4:$C$52, B59, $D$4:$D$52, C59)</f>
        <v/>
      </c>
      <c r="F59" s="6">
        <f>SUMIFS($F$4:$F$52, $C$4:$C$52, B59, $D$4:$D$52, C59)</f>
        <v/>
      </c>
      <c r="G59" s="16">
        <f>IFERROR(F59/E59, 0)</f>
        <v/>
      </c>
    </row>
    <row r="60">
      <c r="A60" s="4" t="n">
        <v>2</v>
      </c>
      <c r="B60" s="4" t="inlineStr">
        <is>
          <t>Januari</t>
        </is>
      </c>
      <c r="C60" s="4" t="inlineStr">
        <is>
          <t>CCTV &amp; JARINGAN</t>
        </is>
      </c>
      <c r="D60" s="4">
        <f>COUNTIFS($C$4:$C$52, B60, $D$4:$D$52, C60)</f>
        <v/>
      </c>
      <c r="E60" s="6">
        <f>SUMIFS($E$4:$E$52, $C$4:$C$52, B60, $D$4:$D$52, C60)</f>
        <v/>
      </c>
      <c r="F60" s="6">
        <f>SUMIFS($F$4:$F$52, $C$4:$C$52, B60, $D$4:$D$52, C60)</f>
        <v/>
      </c>
      <c r="G60" s="16">
        <f>IFERROR(F60/E60, 0)</f>
        <v/>
      </c>
    </row>
    <row r="61">
      <c r="A61" s="4" t="n">
        <v>3</v>
      </c>
      <c r="B61" s="4" t="inlineStr">
        <is>
          <t>Februari</t>
        </is>
      </c>
      <c r="C61" s="4" t="inlineStr">
        <is>
          <t>PC &amp; LAPTOP</t>
        </is>
      </c>
      <c r="D61" s="4">
        <f>COUNTIFS($C$4:$C$52, B61, $D$4:$D$52, C61)</f>
        <v/>
      </c>
      <c r="E61" s="6">
        <f>SUMIFS($E$4:$E$52, $C$4:$C$52, B61, $D$4:$D$52, C61)</f>
        <v/>
      </c>
      <c r="F61" s="6">
        <f>SUMIFS($F$4:$F$52, $C$4:$C$52, B61, $D$4:$D$52, C61)</f>
        <v/>
      </c>
      <c r="G61" s="16">
        <f>IFERROR(F61/E61, 0)</f>
        <v/>
      </c>
    </row>
    <row r="62">
      <c r="A62" s="4" t="n">
        <v>4</v>
      </c>
      <c r="B62" s="4" t="inlineStr">
        <is>
          <t>Februari</t>
        </is>
      </c>
      <c r="C62" s="4" t="inlineStr">
        <is>
          <t>CCTV &amp; JARINGAN</t>
        </is>
      </c>
      <c r="D62" s="4">
        <f>COUNTIFS($C$4:$C$52, B62, $D$4:$D$52, C62)</f>
        <v/>
      </c>
      <c r="E62" s="6">
        <f>SUMIFS($E$4:$E$52, $C$4:$C$52, B62, $D$4:$D$52, C62)</f>
        <v/>
      </c>
      <c r="F62" s="6">
        <f>SUMIFS($F$4:$F$52, $C$4:$C$52, B62, $D$4:$D$52, C62)</f>
        <v/>
      </c>
      <c r="G62" s="16">
        <f>IFERROR(F62/E62, 0)</f>
        <v/>
      </c>
    </row>
    <row r="63">
      <c r="A63" s="4" t="n">
        <v>5</v>
      </c>
      <c r="B63" s="4" t="inlineStr">
        <is>
          <t>Maret</t>
        </is>
      </c>
      <c r="C63" s="4" t="inlineStr">
        <is>
          <t>PC &amp; LAPTOP</t>
        </is>
      </c>
      <c r="D63" s="4">
        <f>COUNTIFS($C$4:$C$52, B63, $D$4:$D$52, C63)</f>
        <v/>
      </c>
      <c r="E63" s="6">
        <f>SUMIFS($E$4:$E$52, $C$4:$C$52, B63, $D$4:$D$52, C63)</f>
        <v/>
      </c>
      <c r="F63" s="6">
        <f>SUMIFS($F$4:$F$52, $C$4:$C$52, B63, $D$4:$D$52, C63)</f>
        <v/>
      </c>
      <c r="G63" s="16">
        <f>IFERROR(F63/E63, 0)</f>
        <v/>
      </c>
    </row>
    <row r="64">
      <c r="A64" s="4" t="n">
        <v>6</v>
      </c>
      <c r="B64" s="4" t="inlineStr">
        <is>
          <t>Maret</t>
        </is>
      </c>
      <c r="C64" s="4" t="inlineStr">
        <is>
          <t>CCTV &amp; JARINGAN</t>
        </is>
      </c>
      <c r="D64" s="4">
        <f>COUNTIFS($C$4:$C$52, B64, $D$4:$D$52, C64)</f>
        <v/>
      </c>
      <c r="E64" s="6">
        <f>SUMIFS($E$4:$E$52, $C$4:$C$52, B64, $D$4:$D$52, C64)</f>
        <v/>
      </c>
      <c r="F64" s="6">
        <f>SUMIFS($F$4:$F$52, $C$4:$C$52, B64, $D$4:$D$52, C64)</f>
        <v/>
      </c>
      <c r="G64" s="16">
        <f>IFERROR(F64/E64, 0)</f>
        <v/>
      </c>
    </row>
    <row r="65">
      <c r="A65" s="4" t="n">
        <v>7</v>
      </c>
      <c r="B65" s="4" t="inlineStr">
        <is>
          <t>April</t>
        </is>
      </c>
      <c r="C65" s="4" t="inlineStr">
        <is>
          <t>PC &amp; LAPTOP</t>
        </is>
      </c>
      <c r="D65" s="4">
        <f>COUNTIFS($C$4:$C$52, B65, $D$4:$D$52, C65)</f>
        <v/>
      </c>
      <c r="E65" s="6">
        <f>SUMIFS($E$4:$E$52, $C$4:$C$52, B65, $D$4:$D$52, C65)</f>
        <v/>
      </c>
      <c r="F65" s="6">
        <f>SUMIFS($F$4:$F$52, $C$4:$C$52, B65, $D$4:$D$52, C65)</f>
        <v/>
      </c>
      <c r="G65" s="16">
        <f>IFERROR(F65/E65, 0)</f>
        <v/>
      </c>
    </row>
    <row r="66">
      <c r="A66" s="4" t="n">
        <v>8</v>
      </c>
      <c r="B66" s="4" t="inlineStr">
        <is>
          <t>April</t>
        </is>
      </c>
      <c r="C66" s="4" t="inlineStr">
        <is>
          <t>CCTV &amp; JARINGAN</t>
        </is>
      </c>
      <c r="D66" s="4">
        <f>COUNTIFS($C$4:$C$52, B66, $D$4:$D$52, C66)</f>
        <v/>
      </c>
      <c r="E66" s="6">
        <f>SUMIFS($E$4:$E$52, $C$4:$C$52, B66, $D$4:$D$52, C66)</f>
        <v/>
      </c>
      <c r="F66" s="6">
        <f>SUMIFS($F$4:$F$52, $C$4:$C$52, B66, $D$4:$D$52, C66)</f>
        <v/>
      </c>
      <c r="G66" s="16">
        <f>IFERROR(F66/E66, 0)</f>
        <v/>
      </c>
    </row>
    <row r="67">
      <c r="A67" s="4" t="n">
        <v>9</v>
      </c>
      <c r="B67" s="4" t="inlineStr">
        <is>
          <t>Mei</t>
        </is>
      </c>
      <c r="C67" s="4" t="inlineStr">
        <is>
          <t>PC &amp; LAPTOP</t>
        </is>
      </c>
      <c r="D67" s="4">
        <f>COUNTIFS($C$4:$C$52, B67, $D$4:$D$52, C67)</f>
        <v/>
      </c>
      <c r="E67" s="6">
        <f>SUMIFS($E$4:$E$52, $C$4:$C$52, B67, $D$4:$D$52, C67)</f>
        <v/>
      </c>
      <c r="F67" s="6">
        <f>SUMIFS($F$4:$F$52, $C$4:$C$52, B67, $D$4:$D$52, C67)</f>
        <v/>
      </c>
      <c r="G67" s="16">
        <f>IFERROR(F67/E67, 0)</f>
        <v/>
      </c>
    </row>
    <row r="68">
      <c r="A68" s="4" t="n">
        <v>10</v>
      </c>
      <c r="B68" s="4" t="inlineStr">
        <is>
          <t>Mei</t>
        </is>
      </c>
      <c r="C68" s="4" t="inlineStr">
        <is>
          <t>CCTV &amp; JARINGAN</t>
        </is>
      </c>
      <c r="D68" s="4">
        <f>COUNTIFS($C$4:$C$52, B68, $D$4:$D$52, C68)</f>
        <v/>
      </c>
      <c r="E68" s="6">
        <f>SUMIFS($E$4:$E$52, $C$4:$C$52, B68, $D$4:$D$52, C68)</f>
        <v/>
      </c>
      <c r="F68" s="6">
        <f>SUMIFS($F$4:$F$52, $C$4:$C$52, B68, $D$4:$D$52, C68)</f>
        <v/>
      </c>
      <c r="G68" s="16">
        <f>IFERROR(F68/E68, 0)</f>
        <v/>
      </c>
    </row>
    <row r="69">
      <c r="A69" s="4" t="n">
        <v>11</v>
      </c>
      <c r="B69" s="4" t="inlineStr">
        <is>
          <t>Juni</t>
        </is>
      </c>
      <c r="C69" s="4" t="inlineStr">
        <is>
          <t>PC &amp; LAPTOP</t>
        </is>
      </c>
      <c r="D69" s="4">
        <f>COUNTIFS($C$4:$C$52, B69, $D$4:$D$52, C69)</f>
        <v/>
      </c>
      <c r="E69" s="6">
        <f>SUMIFS($E$4:$E$52, $C$4:$C$52, B69, $D$4:$D$52, C69)</f>
        <v/>
      </c>
      <c r="F69" s="6">
        <f>SUMIFS($F$4:$F$52, $C$4:$C$52, B69, $D$4:$D$52, C69)</f>
        <v/>
      </c>
      <c r="G69" s="16">
        <f>IFERROR(F69/E69, 0)</f>
        <v/>
      </c>
    </row>
    <row r="70">
      <c r="A70" s="4" t="n">
        <v>12</v>
      </c>
      <c r="B70" s="4" t="inlineStr">
        <is>
          <t>Juni</t>
        </is>
      </c>
      <c r="C70" s="4" t="inlineStr">
        <is>
          <t>CCTV &amp; JARINGAN</t>
        </is>
      </c>
      <c r="D70" s="4">
        <f>COUNTIFS($C$4:$C$52, B70, $D$4:$D$52, C70)</f>
        <v/>
      </c>
      <c r="E70" s="6">
        <f>SUMIFS($E$4:$E$52, $C$4:$C$52, B70, $D$4:$D$52, C70)</f>
        <v/>
      </c>
      <c r="F70" s="6">
        <f>SUMIFS($F$4:$F$52, $C$4:$C$52, B70, $D$4:$D$52, C70)</f>
        <v/>
      </c>
      <c r="G70" s="16">
        <f>IFERROR(F70/E70, 0)</f>
        <v/>
      </c>
    </row>
    <row r="71">
      <c r="A71" s="4" t="n">
        <v>13</v>
      </c>
      <c r="B71" s="4" t="inlineStr">
        <is>
          <t>Juli</t>
        </is>
      </c>
      <c r="C71" s="4" t="inlineStr">
        <is>
          <t>PC &amp; LAPTOP</t>
        </is>
      </c>
      <c r="D71" s="4">
        <f>COUNTIFS($C$4:$C$52, B71, $D$4:$D$52, C71)</f>
        <v/>
      </c>
      <c r="E71" s="6">
        <f>SUMIFS($E$4:$E$52, $C$4:$C$52, B71, $D$4:$D$52, C71)</f>
        <v/>
      </c>
      <c r="F71" s="6">
        <f>SUMIFS($F$4:$F$52, $C$4:$C$52, B71, $D$4:$D$52, C71)</f>
        <v/>
      </c>
      <c r="G71" s="16">
        <f>IFERROR(F71/E71, 0)</f>
        <v/>
      </c>
    </row>
    <row r="72">
      <c r="A72" s="4" t="n">
        <v>14</v>
      </c>
      <c r="B72" s="4" t="inlineStr">
        <is>
          <t>Juli</t>
        </is>
      </c>
      <c r="C72" s="4" t="inlineStr">
        <is>
          <t>CCTV &amp; JARINGAN</t>
        </is>
      </c>
      <c r="D72" s="4">
        <f>COUNTIFS($C$4:$C$52, B72, $D$4:$D$52, C72)</f>
        <v/>
      </c>
      <c r="E72" s="6">
        <f>SUMIFS($E$4:$E$52, $C$4:$C$52, B72, $D$4:$D$52, C72)</f>
        <v/>
      </c>
      <c r="F72" s="6">
        <f>SUMIFS($F$4:$F$52, $C$4:$C$52, B72, $D$4:$D$52, C72)</f>
        <v/>
      </c>
      <c r="G72" s="16">
        <f>IFERROR(F72/E72, 0)</f>
        <v/>
      </c>
    </row>
    <row r="73">
      <c r="A73" s="4" t="n">
        <v>15</v>
      </c>
      <c r="B73" s="4" t="inlineStr">
        <is>
          <t>Agustus</t>
        </is>
      </c>
      <c r="C73" s="4" t="inlineStr">
        <is>
          <t>PC &amp; LAPTOP</t>
        </is>
      </c>
      <c r="D73" s="4">
        <f>COUNTIFS($C$4:$C$52, B73, $D$4:$D$52, C73)</f>
        <v/>
      </c>
      <c r="E73" s="6">
        <f>SUMIFS($E$4:$E$52, $C$4:$C$52, B73, $D$4:$D$52, C73)</f>
        <v/>
      </c>
      <c r="F73" s="6">
        <f>SUMIFS($F$4:$F$52, $C$4:$C$52, B73, $D$4:$D$52, C73)</f>
        <v/>
      </c>
      <c r="G73" s="16">
        <f>IFERROR(F73/E73, 0)</f>
        <v/>
      </c>
    </row>
    <row r="74">
      <c r="A74" s="4" t="n">
        <v>16</v>
      </c>
      <c r="B74" s="4" t="inlineStr">
        <is>
          <t>Agustus</t>
        </is>
      </c>
      <c r="C74" s="4" t="inlineStr">
        <is>
          <t>CCTV &amp; JARINGAN</t>
        </is>
      </c>
      <c r="D74" s="4">
        <f>COUNTIFS($C$4:$C$52, B74, $D$4:$D$52, C74)</f>
        <v/>
      </c>
      <c r="E74" s="6">
        <f>SUMIFS($E$4:$E$52, $C$4:$C$52, B74, $D$4:$D$52, C74)</f>
        <v/>
      </c>
      <c r="F74" s="6">
        <f>SUMIFS($F$4:$F$52, $C$4:$C$52, B74, $D$4:$D$52, C74)</f>
        <v/>
      </c>
      <c r="G74" s="16">
        <f>IFERROR(F74/E74, 0)</f>
        <v/>
      </c>
    </row>
    <row r="75">
      <c r="A75" s="4" t="n">
        <v>17</v>
      </c>
      <c r="B75" s="4" t="inlineStr">
        <is>
          <t>September</t>
        </is>
      </c>
      <c r="C75" s="4" t="inlineStr">
        <is>
          <t>PC &amp; LAPTOP</t>
        </is>
      </c>
      <c r="D75" s="4">
        <f>COUNTIFS($C$4:$C$52, B75, $D$4:$D$52, C75)</f>
        <v/>
      </c>
      <c r="E75" s="6">
        <f>SUMIFS($E$4:$E$52, $C$4:$C$52, B75, $D$4:$D$52, C75)</f>
        <v/>
      </c>
      <c r="F75" s="6">
        <f>SUMIFS($F$4:$F$52, $C$4:$C$52, B75, $D$4:$D$52, C75)</f>
        <v/>
      </c>
      <c r="G75" s="16">
        <f>IFERROR(F75/E75, 0)</f>
        <v/>
      </c>
    </row>
    <row r="76">
      <c r="A76" s="4" t="n">
        <v>18</v>
      </c>
      <c r="B76" s="4" t="inlineStr">
        <is>
          <t>September</t>
        </is>
      </c>
      <c r="C76" s="4" t="inlineStr">
        <is>
          <t>CCTV &amp; JARINGAN</t>
        </is>
      </c>
      <c r="D76" s="4">
        <f>COUNTIFS($C$4:$C$52, B76, $D$4:$D$52, C76)</f>
        <v/>
      </c>
      <c r="E76" s="6">
        <f>SUMIFS($E$4:$E$52, $C$4:$C$52, B76, $D$4:$D$52, C76)</f>
        <v/>
      </c>
      <c r="F76" s="6">
        <f>SUMIFS($F$4:$F$52, $C$4:$C$52, B76, $D$4:$D$52, C76)</f>
        <v/>
      </c>
      <c r="G76" s="16">
        <f>IFERROR(F76/E76, 0)</f>
        <v/>
      </c>
    </row>
    <row r="77">
      <c r="A77" s="4" t="n">
        <v>19</v>
      </c>
      <c r="B77" s="4" t="inlineStr">
        <is>
          <t>Oktober</t>
        </is>
      </c>
      <c r="C77" s="4" t="inlineStr">
        <is>
          <t>PC &amp; LAPTOP</t>
        </is>
      </c>
      <c r="D77" s="4">
        <f>COUNTIFS($C$4:$C$52, B77, $D$4:$D$52, C77)</f>
        <v/>
      </c>
      <c r="E77" s="6">
        <f>SUMIFS($E$4:$E$52, $C$4:$C$52, B77, $D$4:$D$52, C77)</f>
        <v/>
      </c>
      <c r="F77" s="6">
        <f>SUMIFS($F$4:$F$52, $C$4:$C$52, B77, $D$4:$D$52, C77)</f>
        <v/>
      </c>
      <c r="G77" s="16">
        <f>IFERROR(F77/E77, 0)</f>
        <v/>
      </c>
    </row>
    <row r="78">
      <c r="A78" s="4" t="n">
        <v>20</v>
      </c>
      <c r="B78" s="4" t="inlineStr">
        <is>
          <t>Oktober</t>
        </is>
      </c>
      <c r="C78" s="4" t="inlineStr">
        <is>
          <t>CCTV &amp; JARINGAN</t>
        </is>
      </c>
      <c r="D78" s="4">
        <f>COUNTIFS($C$4:$C$52, B78, $D$4:$D$52, C78)</f>
        <v/>
      </c>
      <c r="E78" s="6">
        <f>SUMIFS($E$4:$E$52, $C$4:$C$52, B78, $D$4:$D$52, C78)</f>
        <v/>
      </c>
      <c r="F78" s="6">
        <f>SUMIFS($F$4:$F$52, $C$4:$C$52, B78, $D$4:$D$52, C78)</f>
        <v/>
      </c>
      <c r="G78" s="16">
        <f>IFERROR(F78/E78, 0)</f>
        <v/>
      </c>
    </row>
    <row r="79">
      <c r="A79" s="4" t="n">
        <v>21</v>
      </c>
      <c r="B79" s="4" t="inlineStr">
        <is>
          <t>November</t>
        </is>
      </c>
      <c r="C79" s="4" t="inlineStr">
        <is>
          <t>PC &amp; LAPTOP</t>
        </is>
      </c>
      <c r="D79" s="4">
        <f>COUNTIFS($C$4:$C$52, B79, $D$4:$D$52, C79)</f>
        <v/>
      </c>
      <c r="E79" s="6">
        <f>SUMIFS($E$4:$E$52, $C$4:$C$52, B79, $D$4:$D$52, C79)</f>
        <v/>
      </c>
      <c r="F79" s="6">
        <f>SUMIFS($F$4:$F$52, $C$4:$C$52, B79, $D$4:$D$52, C79)</f>
        <v/>
      </c>
      <c r="G79" s="16">
        <f>IFERROR(F79/E79, 0)</f>
        <v/>
      </c>
    </row>
    <row r="80">
      <c r="A80" s="4" t="n">
        <v>22</v>
      </c>
      <c r="B80" s="4" t="inlineStr">
        <is>
          <t>November</t>
        </is>
      </c>
      <c r="C80" s="4" t="inlineStr">
        <is>
          <t>CCTV &amp; JARINGAN</t>
        </is>
      </c>
      <c r="D80" s="4">
        <f>COUNTIFS($C$4:$C$52, B80, $D$4:$D$52, C80)</f>
        <v/>
      </c>
      <c r="E80" s="6">
        <f>SUMIFS($E$4:$E$52, $C$4:$C$52, B80, $D$4:$D$52, C80)</f>
        <v/>
      </c>
      <c r="F80" s="6">
        <f>SUMIFS($F$4:$F$52, $C$4:$C$52, B80, $D$4:$D$52, C80)</f>
        <v/>
      </c>
      <c r="G80" s="16">
        <f>IFERROR(F80/E80, 0)</f>
        <v/>
      </c>
    </row>
    <row r="81">
      <c r="A81" s="4" t="n">
        <v>23</v>
      </c>
      <c r="B81" s="4" t="inlineStr">
        <is>
          <t>Desember</t>
        </is>
      </c>
      <c r="C81" s="4" t="inlineStr">
        <is>
          <t>PC &amp; LAPTOP</t>
        </is>
      </c>
      <c r="D81" s="4">
        <f>COUNTIFS($C$4:$C$52, B81, $D$4:$D$52, C81)</f>
        <v/>
      </c>
      <c r="E81" s="6">
        <f>SUMIFS($E$4:$E$52, $C$4:$C$52, B81, $D$4:$D$52, C81)</f>
        <v/>
      </c>
      <c r="F81" s="6">
        <f>SUMIFS($F$4:$F$52, $C$4:$C$52, B81, $D$4:$D$52, C81)</f>
        <v/>
      </c>
      <c r="G81" s="16">
        <f>IFERROR(F81/E81, 0)</f>
        <v/>
      </c>
    </row>
    <row r="82">
      <c r="A82" s="4" t="n">
        <v>24</v>
      </c>
      <c r="B82" s="4" t="inlineStr">
        <is>
          <t>Desember</t>
        </is>
      </c>
      <c r="C82" s="4" t="inlineStr">
        <is>
          <t>CCTV &amp; JARINGAN</t>
        </is>
      </c>
      <c r="D82" s="4">
        <f>COUNTIFS($C$4:$C$52, B82, $D$4:$D$52, C82)</f>
        <v/>
      </c>
      <c r="E82" s="6">
        <f>SUMIFS($E$4:$E$52, $C$4:$C$52, B82, $D$4:$D$52, C82)</f>
        <v/>
      </c>
      <c r="F82" s="6">
        <f>SUMIFS($F$4:$F$52, $C$4:$C$52, B82, $D$4:$D$52, C82)</f>
        <v/>
      </c>
      <c r="G82" s="16">
        <f>IFERROR(F82/E82, 0)</f>
        <v/>
      </c>
    </row>
    <row r="83">
      <c r="A83" s="17" t="inlineStr">
        <is>
          <t>SUBTOTAL</t>
        </is>
      </c>
      <c r="B83" s="17" t="inlineStr">
        <is>
          <t>Semua Bulan</t>
        </is>
      </c>
      <c r="C83" s="17" t="inlineStr">
        <is>
          <t>PC &amp; LAPTOP</t>
        </is>
      </c>
      <c r="D83" s="17">
        <f>COUNTIF($D$4:$D$52, "PC &amp; LAPTOP")</f>
        <v/>
      </c>
      <c r="E83" s="18">
        <f>SUMIF($D$4:$D$52, "PC &amp; LAPTOP", $E$4:$E$52)</f>
        <v/>
      </c>
      <c r="F83" s="18">
        <f>SUMIF($D$4:$D$52, "PC &amp; LAPTOP", $F$4:$F$52)</f>
        <v/>
      </c>
      <c r="G83" s="19">
        <f>IFERROR(F83/E83, 0)</f>
        <v/>
      </c>
    </row>
    <row r="84">
      <c r="A84" s="17" t="inlineStr">
        <is>
          <t>SUBTOTAL</t>
        </is>
      </c>
      <c r="B84" s="17" t="inlineStr">
        <is>
          <t>Semua Bulan</t>
        </is>
      </c>
      <c r="C84" s="17" t="inlineStr">
        <is>
          <t>CCTV &amp; JARINGAN</t>
        </is>
      </c>
      <c r="D84" s="17">
        <f>COUNTIF($D$4:$D$52, "CCTV &amp; JARINGAN")</f>
        <v/>
      </c>
      <c r="E84" s="18">
        <f>SUMIF($D$4:$D$52, "CCTV &amp; JARINGAN", $E$4:$E$52)</f>
        <v/>
      </c>
      <c r="F84" s="18">
        <f>SUMIF($D$4:$D$52, "CCTV &amp; JARINGAN", $F$4:$F$52)</f>
        <v/>
      </c>
      <c r="G84" s="19">
        <f>IFERROR(F84/E84, 0)</f>
        <v/>
      </c>
    </row>
    <row r="85">
      <c r="A85" s="14" t="inlineStr">
        <is>
          <t>TOTAL</t>
        </is>
      </c>
      <c r="B85" s="14" t="inlineStr">
        <is>
          <t>-</t>
        </is>
      </c>
      <c r="C85" s="14" t="inlineStr">
        <is>
          <t>SEMUA KATEGORI</t>
        </is>
      </c>
      <c r="D85" s="14">
        <f>SUM(D83, D84)</f>
        <v/>
      </c>
      <c r="E85" s="15">
        <f>SUM(E83, E84)</f>
        <v/>
      </c>
      <c r="F85" s="15">
        <f>SUM(F83, F84)</f>
        <v/>
      </c>
      <c r="G85" s="20">
        <f>IFERROR(F85/E85, 0)</f>
        <v/>
      </c>
    </row>
  </sheetData>
  <mergeCells count="2">
    <mergeCell ref="A1:F1"/>
    <mergeCell ref="A56:G56"/>
  </mergeCells>
  <dataValidations count="2">
    <dataValidation sqref="D4:D102" showDropDown="0" showInputMessage="0" showErrorMessage="0" allowBlank="1" type="list">
      <formula1>"PC &amp; LAPTOP,CCTV &amp; JARINGAN"</formula1>
    </dataValidation>
    <dataValidation sqref="C4:C102" showDropDown="0" showInputMessage="0" showErrorMessage="0" allowBlank="1" type="list">
      <formula1>"Januari,Februari,Maret,April,Mei,Juni,Juli,Agustus,September,Oktober,November,Desember"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2026-11-07T18:21:30Z</dcterms:created>
  <dcterms:modified xsi:type="dcterms:W3CDTF">2026-11-07T18:21:30Z</dcterms:modified>
</cp:coreProperties>
</file>